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0395" windowHeight="8445" activeTab="0"/>
  </bookViews>
  <sheets>
    <sheet name="Справка" sheetId="1" r:id="rId1"/>
    <sheet name="Лист1" sheetId="2" r:id="rId2"/>
    <sheet name="Лист2" sheetId="3" r:id="rId3"/>
    <sheet name="Лист3" sheetId="4" r:id="rId4"/>
  </sheets>
  <definedNames>
    <definedName name="Disp">'Лист2'!$I$9</definedName>
    <definedName name="Dohod">'Лист2'!$F$1:$F$4</definedName>
    <definedName name="DohodPortf">'Лист2'!$H$1</definedName>
    <definedName name="Normir">'Лист2'!$G$1</definedName>
    <definedName name="Plan">'Лист2'!$E$1:$E$4</definedName>
    <definedName name="solver_adj" localSheetId="2" hidden="1">'Лист2'!$E$1:$E$4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'Лист2'!$G$1</definedName>
    <definedName name="solver_lhs2" localSheetId="2" hidden="1">'Лист2'!$H$1</definedName>
    <definedName name="solver_lhs3" localSheetId="2" hidden="1">'Лист2'!$E$1:$E$4</definedName>
    <definedName name="solver_lin" localSheetId="2" hidden="1">2</definedName>
    <definedName name="solver_neg" localSheetId="2" hidden="1">2</definedName>
    <definedName name="solver_num" localSheetId="2" hidden="1">3</definedName>
    <definedName name="solver_nwt" localSheetId="2" hidden="1">1</definedName>
    <definedName name="solver_opt" localSheetId="2" hidden="1">'Лист2'!$I$9</definedName>
    <definedName name="solver_pre" localSheetId="2" hidden="1">0.000001</definedName>
    <definedName name="solver_rel1" localSheetId="2" hidden="1">2</definedName>
    <definedName name="solver_rel2" localSheetId="2" hidden="1">2</definedName>
    <definedName name="solver_rel3" localSheetId="2" hidden="1">3</definedName>
    <definedName name="solver_rhs1" localSheetId="2" hidden="1">1</definedName>
    <definedName name="solver_rhs2" localSheetId="2" hidden="1">0.14</definedName>
    <definedName name="solver_rhs3" localSheetId="2" hidden="1">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4:F19"/>
  <sheetViews>
    <sheetView tabSelected="1" zoomScalePageLayoutView="0" workbookViewId="0" topLeftCell="A1">
      <selection activeCell="M12" sqref="M12"/>
    </sheetView>
  </sheetViews>
  <sheetFormatPr defaultColWidth="9.00390625" defaultRowHeight="12.75"/>
  <sheetData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  <oleObjects>
    <oleObject progId="Word.Document.8" shapeId="3102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25"/>
  <sheetViews>
    <sheetView zoomScalePageLayoutView="0" workbookViewId="0" topLeftCell="A1">
      <selection activeCell="D1" sqref="D1:D3"/>
    </sheetView>
  </sheetViews>
  <sheetFormatPr defaultColWidth="9.00390625" defaultRowHeight="12.75"/>
  <sheetData>
    <row r="1" spans="1:7" ht="12.75">
      <c r="A1">
        <v>0.0002</v>
      </c>
      <c r="B1">
        <v>6E-05</v>
      </c>
      <c r="C1">
        <v>-8E-05</v>
      </c>
      <c r="D1">
        <v>0.16326461224489774</v>
      </c>
      <c r="E1">
        <v>0.2</v>
      </c>
      <c r="F1">
        <f>SUM(Plan)</f>
        <v>0</v>
      </c>
      <c r="G1">
        <f>SUMPRODUCT(Plan,Dohod)</f>
        <v>0</v>
      </c>
    </row>
    <row r="2" spans="1:5" ht="12.75">
      <c r="A2">
        <v>6E-05</v>
      </c>
      <c r="B2">
        <v>0.0003</v>
      </c>
      <c r="C2">
        <v>-4E-05</v>
      </c>
      <c r="D2">
        <v>0.6122481292517006</v>
      </c>
      <c r="E2">
        <v>0.4</v>
      </c>
    </row>
    <row r="3" spans="1:5" ht="12.75">
      <c r="A3">
        <v>-8E-05</v>
      </c>
      <c r="B3">
        <v>-4E-05</v>
      </c>
      <c r="C3">
        <v>0.0001</v>
      </c>
      <c r="D3">
        <v>0.22448825850340137</v>
      </c>
      <c r="E3">
        <v>0.1</v>
      </c>
    </row>
    <row r="4" spans="1:6" ht="12.75">
      <c r="A4">
        <f>$D$1</f>
        <v>0.16326461224489774</v>
      </c>
      <c r="B4">
        <f>$D$2</f>
        <v>0.6122481292517006</v>
      </c>
      <c r="C4">
        <f>$D$3</f>
        <v>0.22448825850340137</v>
      </c>
      <c r="D4">
        <f>$A$1*$D$1*$A$4</f>
        <v>5.331066722295364E-06</v>
      </c>
      <c r="E4">
        <f>$B$1*$D$1*$B$4</f>
        <v>5.9975072051965755E-06</v>
      </c>
      <c r="F4">
        <f>$C$1*$D$1*$C$4</f>
        <v>-2.9320790782472154E-06</v>
      </c>
    </row>
    <row r="5" spans="4:6" ht="12.75">
      <c r="D5">
        <f>$A$2*$D$2*$A$4</f>
        <v>5.9975072051965755E-06</v>
      </c>
      <c r="E5">
        <f>$B$2*$D$2*$B$4</f>
        <v>0.00011245433153166211</v>
      </c>
      <c r="F5">
        <f>$C$2*$D$2*$C$4</f>
        <v>-5.497700652307187E-06</v>
      </c>
    </row>
    <row r="6" spans="4:6" ht="12.75">
      <c r="D6">
        <f>$A$3*$D$3*$A$4</f>
        <v>-2.932079078247216E-06</v>
      </c>
      <c r="E6">
        <f>$B$3*$D$3*$B$4</f>
        <v>-5.497700652307187E-06</v>
      </c>
      <c r="F6">
        <f>$C$3*$D$3*$C$4</f>
        <v>5.039497820588996E-06</v>
      </c>
    </row>
    <row r="7" ht="12.75">
      <c r="G7">
        <f>SUM($D$4:$F$6)</f>
        <v>0.00011796035102383083</v>
      </c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F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>
    <row r="1" spans="1:5" ht="12.75">
      <c r="A1"/>
      <c r="B1"/>
      <c r="C1"/>
      <c r="D1"/>
      <c r="E1"/>
    </row>
    <row r="2" spans="1:5" ht="12.75">
      <c r="A2"/>
      <c r="B2"/>
      <c r="C2"/>
      <c r="D2"/>
      <c r="E2"/>
    </row>
    <row r="3" spans="1:5" ht="12.75">
      <c r="A3"/>
      <c r="B3"/>
      <c r="C3"/>
      <c r="D3"/>
      <c r="E3"/>
    </row>
    <row r="4" spans="1:6" ht="12.75">
      <c r="A4"/>
      <c r="B4"/>
      <c r="C4"/>
      <c r="D4"/>
      <c r="E4"/>
      <c r="F4"/>
    </row>
    <row r="5" spans="4:6" ht="12.75">
      <c r="D5"/>
      <c r="E5"/>
      <c r="F5"/>
    </row>
    <row r="6" spans="4:6" ht="12.75">
      <c r="D6"/>
      <c r="E6"/>
      <c r="F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2009-11-01T08:26:06Z</dcterms:created>
  <dcterms:modified xsi:type="dcterms:W3CDTF">2013-12-17T15:44:21Z</dcterms:modified>
  <cp:category/>
  <cp:version/>
  <cp:contentType/>
  <cp:contentStatus/>
</cp:coreProperties>
</file>