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0395" windowHeight="8445" activeTab="0"/>
  </bookViews>
  <sheets>
    <sheet name="Справка" sheetId="1" r:id="rId1"/>
    <sheet name="Лист1" sheetId="2" r:id="rId2"/>
    <sheet name="Лист2" sheetId="3" r:id="rId3"/>
    <sheet name="Лист3" sheetId="4" r:id="rId4"/>
  </sheets>
  <definedNames>
    <definedName name="Baza">'Лист2'!$A$4:$E$8</definedName>
    <definedName name="Bin1">'Лист2'!$A$3</definedName>
    <definedName name="Bin2">'Лист2'!$B$3</definedName>
    <definedName name="Bin3">'Лист2'!$C$3</definedName>
    <definedName name="Bin4">'Лист2'!$D$3</definedName>
    <definedName name="Bin5">'Лист2'!$E$3</definedName>
    <definedName name="Come11">'Лист2'!$A$4</definedName>
    <definedName name="Come12">'Лист2'!$B$4</definedName>
    <definedName name="Come13">'Лист2'!$C$4</definedName>
    <definedName name="Come14">'Лист2'!$D$4</definedName>
    <definedName name="Come15">'Лист2'!$E$4</definedName>
    <definedName name="Come22">'Лист2'!$B$5</definedName>
    <definedName name="Come23">'Лист2'!$C$5</definedName>
    <definedName name="Come24">'Лист2'!$D$5</definedName>
    <definedName name="Come25">'Лист2'!$E$5</definedName>
    <definedName name="Come33">'Лист2'!$C$6</definedName>
    <definedName name="Come34">'Лист2'!$D$6</definedName>
    <definedName name="Come35">'Лист2'!$E$6</definedName>
    <definedName name="Come44">'Лист2'!$D$7</definedName>
    <definedName name="Come45">'Лист2'!$E$7</definedName>
    <definedName name="Come55">'Лист2'!$E$8</definedName>
    <definedName name="Diag">'Лист2'!$A$10:$E$14</definedName>
    <definedName name="Plan">'Лист2'!$A$3:$E$3</definedName>
    <definedName name="solver_adj" localSheetId="2" hidden="1">'Лист2'!$A$3:$E$3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'Лист2'!$A$3:$E$3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'Лист2'!$F$9</definedName>
    <definedName name="solver_pre" localSheetId="2" hidden="1">0.000001</definedName>
    <definedName name="solver_rel1" localSheetId="2" hidden="1">5</definedName>
    <definedName name="solver_rhs1" localSheetId="2" hidden="1">двоичное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Target">'Лист2'!$F$9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M27"/>
  <sheetViews>
    <sheetView tabSelected="1" zoomScalePageLayoutView="0" workbookViewId="0" topLeftCell="A1">
      <selection activeCell="F14" sqref="F14"/>
    </sheetView>
  </sheetViews>
  <sheetFormatPr defaultColWidth="9.00390625" defaultRowHeight="12.75"/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344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12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spans="1:4" ht="12.75">
      <c r="A1">
        <v>90</v>
      </c>
      <c r="B1">
        <v>80</v>
      </c>
      <c r="C1">
        <v>60</v>
      </c>
      <c r="D1">
        <v>50</v>
      </c>
    </row>
    <row r="2" spans="1:4" ht="12.75">
      <c r="A2">
        <v>10</v>
      </c>
      <c r="B2">
        <v>15</v>
      </c>
      <c r="C2">
        <v>20</v>
      </c>
      <c r="D2">
        <v>35</v>
      </c>
    </row>
    <row r="3" spans="1:4" ht="12.75">
      <c r="A3">
        <v>0</v>
      </c>
      <c r="B3">
        <v>0</v>
      </c>
      <c r="C3">
        <v>1</v>
      </c>
      <c r="D3">
        <v>0</v>
      </c>
    </row>
    <row r="4" spans="1:4" ht="12.75">
      <c r="A4">
        <v>80</v>
      </c>
      <c r="B4">
        <v>65</v>
      </c>
      <c r="C4">
        <v>40</v>
      </c>
      <c r="D4">
        <v>15</v>
      </c>
    </row>
    <row r="5" spans="2:4" ht="12.75">
      <c r="B5" s="1">
        <f>(1-Bin2)*Come12+Bin2*A7</f>
        <v>50</v>
      </c>
      <c r="C5" s="1">
        <f>(1-Bin2)*Come13+Bin2*Come12</f>
        <v>35</v>
      </c>
      <c r="D5" s="1">
        <f>(1-Bin2)*Come14+Bin2*Come13</f>
        <v>25</v>
      </c>
    </row>
    <row r="6" spans="1:4" ht="12.75">
      <c r="A6" s="2">
        <v>70</v>
      </c>
      <c r="B6" s="1"/>
      <c r="C6" s="1">
        <f>(1-Bin3)*Come23+Bin3*A7</f>
        <v>35</v>
      </c>
      <c r="D6" s="1">
        <f>(1-Bin3)*Come24+Bin3*Come12</f>
        <v>25</v>
      </c>
    </row>
    <row r="7" spans="1:4" ht="12.75">
      <c r="A7">
        <v>10</v>
      </c>
      <c r="B7" s="1"/>
      <c r="C7" s="1"/>
      <c r="D7" s="1">
        <f>(1-Bin4)*Come34+Bin4*A7</f>
        <v>10</v>
      </c>
    </row>
    <row r="8" ht="12.75">
      <c r="E8">
        <f>SUMPRODUCT(Baza,Diag)</f>
        <v>215</v>
      </c>
    </row>
    <row r="9" ht="12.75">
      <c r="A9">
        <v>1</v>
      </c>
    </row>
    <row r="10" ht="12.75">
      <c r="B10">
        <v>1</v>
      </c>
    </row>
    <row r="11" ht="12.75">
      <c r="C11">
        <v>1</v>
      </c>
    </row>
    <row r="12" ht="12.75">
      <c r="D1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4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spans="1:5" ht="12.75">
      <c r="A1">
        <v>80</v>
      </c>
      <c r="B1">
        <v>75</v>
      </c>
      <c r="C1">
        <v>65</v>
      </c>
      <c r="D1">
        <v>60</v>
      </c>
      <c r="E1">
        <v>60</v>
      </c>
    </row>
    <row r="2" spans="1:5" ht="12.75">
      <c r="A2">
        <v>20</v>
      </c>
      <c r="B2">
        <v>25</v>
      </c>
      <c r="C2">
        <v>30</v>
      </c>
      <c r="D2">
        <v>35</v>
      </c>
      <c r="E2">
        <v>45</v>
      </c>
    </row>
    <row r="3" spans="1:5" ht="12.75">
      <c r="A3">
        <v>0</v>
      </c>
      <c r="B3">
        <v>0</v>
      </c>
      <c r="C3">
        <v>0</v>
      </c>
      <c r="D3">
        <v>1</v>
      </c>
      <c r="E3">
        <v>0</v>
      </c>
    </row>
    <row r="4" spans="1:5" ht="12.75">
      <c r="A4">
        <v>60</v>
      </c>
      <c r="B4">
        <v>50</v>
      </c>
      <c r="C4">
        <v>35</v>
      </c>
      <c r="D4">
        <v>25</v>
      </c>
      <c r="E4">
        <v>15</v>
      </c>
    </row>
    <row r="5" spans="2:5" ht="12.75">
      <c r="B5">
        <f>(1-Bin2)*Come12+Bin2*A7</f>
        <v>50</v>
      </c>
      <c r="C5">
        <f>(1-Bin2)*Come13+Bin2*Come12</f>
        <v>35</v>
      </c>
      <c r="D5">
        <f>(1-Bin2)*Come14+Bin2*Come13</f>
        <v>25</v>
      </c>
      <c r="E5">
        <f>(1-Bin2)*Come15+Bin2*Come14</f>
        <v>15</v>
      </c>
    </row>
    <row r="6" spans="1:5" ht="12.75">
      <c r="A6" s="2">
        <v>40</v>
      </c>
      <c r="C6">
        <f>(1-Bin3)*Come23+Bin3*A7</f>
        <v>35</v>
      </c>
      <c r="D6">
        <f>(1-Bin3)*Come24+Bin3*Come12</f>
        <v>25</v>
      </c>
      <c r="E6">
        <f>(1-Bin3)*Come25+Bin3*Come13</f>
        <v>15</v>
      </c>
    </row>
    <row r="7" spans="1:5" ht="12.75">
      <c r="A7">
        <v>20</v>
      </c>
      <c r="D7">
        <f>(1-Bin4)*Come34+Bin4*A7</f>
        <v>20</v>
      </c>
      <c r="E7">
        <f>(1-Bin4)*Come35+Bin4*Come12</f>
        <v>50</v>
      </c>
    </row>
    <row r="8" ht="12.75">
      <c r="E8">
        <f>(1-Bin5)*Come45+Bin5*A7</f>
        <v>50</v>
      </c>
    </row>
    <row r="9" ht="12.75">
      <c r="F9">
        <f>SUMPRODUCT(Baza,Diag)</f>
        <v>215</v>
      </c>
    </row>
    <row r="10" ht="12.75">
      <c r="A10">
        <v>1</v>
      </c>
    </row>
    <row r="11" ht="12.75">
      <c r="B11">
        <v>1</v>
      </c>
    </row>
    <row r="12" ht="12.75">
      <c r="C12">
        <v>1</v>
      </c>
    </row>
    <row r="13" ht="12.75">
      <c r="D13">
        <v>1</v>
      </c>
    </row>
    <row r="14" ht="12.75">
      <c r="E14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6:A6"/>
  <sheetViews>
    <sheetView zoomScalePageLayoutView="0" workbookViewId="0" topLeftCell="A1">
      <selection activeCell="A6" sqref="A6"/>
    </sheetView>
  </sheetViews>
  <sheetFormatPr defaultColWidth="9.00390625" defaultRowHeight="12.75"/>
  <sheetData>
    <row r="6" ht="12.75">
      <c r="A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2010-10-09T15:51:43Z</dcterms:created>
  <dcterms:modified xsi:type="dcterms:W3CDTF">2013-12-17T15:30:52Z</dcterms:modified>
  <cp:category/>
  <cp:version/>
  <cp:contentType/>
  <cp:contentStatus/>
</cp:coreProperties>
</file>